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03_Beschaffungen &amp; Nachträge\2026 Alle Vorgänge\26-09037 Pflanzenpflege von Hydro- und Erdkulturen in Hamburg\040_Vergabeunterlagen\Freizugebende Unterlagen\"/>
    </mc:Choice>
  </mc:AlternateContent>
  <xr:revisionPtr revIDLastSave="0" documentId="13_ncr:1_{4B76A198-28F1-49D0-9F36-0FECCA5DAED2}" xr6:coauthVersionLast="47" xr6:coauthVersionMax="47" xr10:uidLastSave="{00000000-0000-0000-0000-000000000000}"/>
  <bookViews>
    <workbookView xWindow="-13080" yWindow="-21720" windowWidth="51840" windowHeight="21120" xr2:uid="{00000000-000D-0000-FFFF-FFFF00000000}"/>
  </bookViews>
  <sheets>
    <sheet name="A1 - Preisblatt" sheetId="1" r:id="rId1"/>
  </sheets>
  <definedNames>
    <definedName name="_xlnm.Print_Area" localSheetId="0">'A1 - Preisblatt'!$B$1:$H$44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1" l="1"/>
  <c r="H23" i="1"/>
  <c r="H18" i="1"/>
  <c r="H37" i="1" l="1"/>
  <c r="H38" i="1" l="1"/>
  <c r="H39" i="1" s="1"/>
  <c r="H40" i="1" l="1"/>
  <c r="H42" i="1" s="1"/>
</calcChain>
</file>

<file path=xl/sharedStrings.xml><?xml version="1.0" encoding="utf-8"?>
<sst xmlns="http://schemas.openxmlformats.org/spreadsheetml/2006/main" count="56" uniqueCount="45">
  <si>
    <t>Anlage A1</t>
  </si>
  <si>
    <t>Preisblatt</t>
  </si>
  <si>
    <t>Bietername:</t>
  </si>
  <si>
    <t>1. Ausfüllhinweise zu den Preisangaben</t>
  </si>
  <si>
    <t>2. Preisangaben</t>
  </si>
  <si>
    <t>Pos.</t>
  </si>
  <si>
    <t>Bezeichnung</t>
  </si>
  <si>
    <t>Einheit</t>
  </si>
  <si>
    <t>Einzelpreis exkl. USt. in € inkl. sämtlicher Nebenkosten</t>
  </si>
  <si>
    <t>1.</t>
  </si>
  <si>
    <t>2.</t>
  </si>
  <si>
    <t>3. Zahlungsbedingungen</t>
  </si>
  <si>
    <r>
      <rPr>
        <sz val="10"/>
        <color rgb="FF000000"/>
        <rFont val="Arial"/>
        <family val="2"/>
      </rPr>
      <t>Rechnungen sind 30 Tage nach Erhalt einer prüfbaren Rechnung zur Zahlung fällig. Wir gewähren einen Nachlass auf den Rechnungsbetrag (Skonto) in Höhe von</t>
    </r>
    <r>
      <rPr>
        <b/>
        <sz val="10"/>
        <color rgb="FF000000"/>
        <rFont val="Arial"/>
        <family val="2"/>
      </rPr>
      <t xml:space="preserve"> A.)</t>
    </r>
    <r>
      <rPr>
        <sz val="10"/>
        <color rgb="FF000000"/>
        <rFont val="Arial"/>
        <family val="2"/>
      </rPr>
      <t xml:space="preserve"> %, wenn Sie spätestens nach </t>
    </r>
    <r>
      <rPr>
        <b/>
        <sz val="10"/>
        <color rgb="FF000000"/>
        <rFont val="Arial"/>
        <family val="2"/>
      </rPr>
      <t>B.)</t>
    </r>
    <r>
      <rPr>
        <sz val="10"/>
        <color rgb="FF000000"/>
        <rFont val="Arial"/>
        <family val="2"/>
      </rPr>
      <t xml:space="preserve"> Tagen nach Eingang der prüfbaren Rechnung die Zahlung vorgenommen haben.</t>
    </r>
  </si>
  <si>
    <t>A.) Skonto in %</t>
  </si>
  <si>
    <t>B.) Tage nach Eingang einer prüfbaren Rechnung</t>
  </si>
  <si>
    <t>Uns ist bekannt, dass Skontofristen unter 14 Tagen bei der Angebotsbewertung nicht berücksichtigt werden.</t>
  </si>
  <si>
    <t>4. Angebotsvergleichspreis</t>
  </si>
  <si>
    <t>zzgl. gesetzl. USt.* in €</t>
  </si>
  <si>
    <t>abzgl. Skonto (vgl. Ziffer 3.), sofern angeboten und wertbar</t>
  </si>
  <si>
    <t>*HINWEIS: Für die Ermittlung des Angebotsvergleichspreises wird von einem USt.-Satz von 19% ausgegangen. Während der Vertragslaufzeit wird die USt. mit dem jeweils zum Zeitpunkt der Leistungserbringung gesetzlich gültigen Satz berechnet.</t>
  </si>
  <si>
    <t xml:space="preserve">2.1 Regelmäßige Pflanzenpflege von Hydrokulturen (Großkübel) im Innenbereich </t>
  </si>
  <si>
    <t>Stückpreis</t>
  </si>
  <si>
    <t xml:space="preserve">geschätzte Anzahl an Kübeln </t>
  </si>
  <si>
    <t>Einzelpreis pro Kübel exkl. USt. in € inkl. sämtlicher Nebenkosten</t>
  </si>
  <si>
    <r>
      <t xml:space="preserve">Gesamtpreis für 48 Monate 
exkl. USt. in €
</t>
    </r>
    <r>
      <rPr>
        <b/>
        <sz val="8"/>
        <rFont val="Arial"/>
        <family val="2"/>
      </rPr>
      <t>(Menge x Einzelpreis)</t>
    </r>
  </si>
  <si>
    <t>2.2 Regelmäßige Pflanzenpflege von Erdkulturen im Außenbereich</t>
  </si>
  <si>
    <t>Monatspauschale</t>
  </si>
  <si>
    <t xml:space="preserve">Gesamtpreis für 48 Monate 
exkl. USt. in €
</t>
  </si>
  <si>
    <t>3.</t>
  </si>
  <si>
    <t>2.3 Extraleistungen</t>
  </si>
  <si>
    <t>Vertragsjahr 1 und 2
(01.04.2027 bis 31.03.2029)</t>
  </si>
  <si>
    <t>Vertragsjahr 3 und 4
 (01.04.2029 bis 31.03.2031)</t>
  </si>
  <si>
    <r>
      <rPr>
        <b/>
        <u/>
        <sz val="10"/>
        <rFont val="Arial"/>
        <family val="2"/>
      </rPr>
      <t>Monatlicher</t>
    </r>
    <r>
      <rPr>
        <b/>
        <sz val="10"/>
        <rFont val="Arial"/>
        <family val="2"/>
      </rPr>
      <t xml:space="preserve"> Einzelpreis exkl. USt. in € inkl. sämtlicher Nebenkosten</t>
    </r>
  </si>
  <si>
    <t xml:space="preserve">Stundensatz 
</t>
  </si>
  <si>
    <t>Geschätzte Anzahl Stunden insgesamt (Vertragsjahre 1-4)</t>
  </si>
  <si>
    <t>Gesamtangebotspreis exkl. USt. in € für die maximale Vertragslaufzeit von 48 Monaten</t>
  </si>
  <si>
    <t>Gesamtangebotspreis inkl. USt. in € für die maximale Vertragslaufzeit von 48 Monaten</t>
  </si>
  <si>
    <r>
      <rPr>
        <b/>
        <u/>
        <sz val="12"/>
        <rFont val="Arial"/>
        <family val="2"/>
      </rPr>
      <t>Angebotsvergleichspreis</t>
    </r>
    <r>
      <rPr>
        <b/>
        <sz val="12"/>
        <rFont val="Arial"/>
        <family val="2"/>
      </rPr>
      <t xml:space="preserve"> inkl. USt. in € nach Skontoabzug für die maximale Vertragslaufzeit von 48 Monaten</t>
    </r>
  </si>
  <si>
    <r>
      <rPr>
        <b/>
        <u/>
        <sz val="10"/>
        <rFont val="Arial"/>
        <family val="2"/>
      </rPr>
      <t>wöchentliche</t>
    </r>
    <r>
      <rPr>
        <sz val="10"/>
        <rFont val="Arial"/>
        <family val="2"/>
      </rPr>
      <t xml:space="preserve"> </t>
    </r>
    <r>
      <rPr>
        <sz val="10"/>
        <color theme="1"/>
        <rFont val="Arial"/>
        <family val="2"/>
      </rPr>
      <t>Pflanzenpflege von Erdkulturen</t>
    </r>
    <r>
      <rPr>
        <b/>
        <sz val="10"/>
        <color theme="1"/>
        <rFont val="Arial"/>
        <family val="2"/>
      </rPr>
      <t xml:space="preserve"> </t>
    </r>
    <r>
      <rPr>
        <sz val="10"/>
        <color theme="1"/>
        <rFont val="Arial"/>
        <family val="2"/>
      </rPr>
      <t>inkl. An- und Abfahrt für den Standort gem. Ziffer 2.1 der LB
(u.a. gießen, bei Bedarf düngen, Rückschnitt, entfernen von abgestorbenen Pflanzenteilen, regelmäßige Kontrolle des Pflanzenzustands, bei Bedarf Bekämpfung von Schädlingsbefall, vgl. Ziffer 2.4 der LB)
Je nach Wetterlage, insbesondere in den Sommermonaten, sind die Erdkulturen im Außenbereich vom AN ggf. mehrmalig pro Woche zu gießen.</t>
    </r>
  </si>
  <si>
    <r>
      <t xml:space="preserve">20
</t>
    </r>
    <r>
      <rPr>
        <sz val="8"/>
        <rFont val="Arial"/>
        <family val="2"/>
      </rPr>
      <t>(12 Ilex-Büsche in Kübeln und 8 Kirschlorbeer-Kübel)</t>
    </r>
  </si>
  <si>
    <r>
      <t xml:space="preserve">Anzahl an Kübeln 
</t>
    </r>
    <r>
      <rPr>
        <sz val="8"/>
        <rFont val="Arial"/>
        <family val="2"/>
      </rPr>
      <t>(zum Zeitpunkt der Veröffentlichung der Ausschreibungsunterlagen)</t>
    </r>
    <r>
      <rPr>
        <sz val="10"/>
        <rFont val="Arial"/>
        <family val="2"/>
      </rPr>
      <t xml:space="preserve"> </t>
    </r>
  </si>
  <si>
    <r>
      <t>Nicht regelmäßig anfallende Extraleistungen gem. Ziffer 2.5 der LB
(Diese umfassen nicht die unter Ziffer 2.3 und 2.4 turnusmäßig anfallenden Leistungen.) 
Vergütet werden auss</t>
    </r>
    <r>
      <rPr>
        <sz val="10"/>
        <rFont val="Arial"/>
        <family val="2"/>
      </rPr>
      <t>chließlich Vor-Ort-Zeiten am jeweiligen TK-Standort. 
Die kleinste Abrecheneinheit ist die angefangene Viertelstunde.</t>
    </r>
    <r>
      <rPr>
        <sz val="10"/>
        <color theme="1"/>
        <rFont val="Arial"/>
        <family val="2"/>
      </rPr>
      <t xml:space="preserve">
Es wird geschätzt, dass sich die 30 Stunden insgesamt gleichmäßig auf die Vertragsjahre 1, 2, 3, 4 verteilen.</t>
    </r>
  </si>
  <si>
    <t>Hinweis zu den angegebenen Mengen:
Bei sämtlichen Angaben zum geschätzten durchschnittlichen Auftragsvolumen bzw. Stundenbedarf und seiner voraussichtlichen Verteilung auf die einzelnen Leistungen und Vertragsjahre handelt es sich um Schätzungen der TK auf der Grundlage von Erfahrungswerten aus der Vergangenheit. Bei der Anzahl an Erdkulturen handelt es sich nicht um eine Schätzung, sondern um eine feststehende Anzahl zum Zeitpunkt der Veröffentlichung der Ausschreibungsunterlagen. Eine verbindliche Prognose für die in Zukunft durchzuführenden Maßnahmen kann hieraus nicht abgeleitet werden. Alle nachfolgenden Mengenangaben bzw. Stundenbedarfe dienen als Kalkulationsgrundlage und können sich während der Vertragslaufzeit nach oben oder unten verändern. Folglich besteht kein Anspruch des AN auf Beauftragung bestimmter Leistungen oder eines bestimmten Umfangs einer Leistung. </t>
  </si>
  <si>
    <r>
      <rPr>
        <b/>
        <u/>
        <sz val="10"/>
        <rFont val="Arial"/>
        <family val="2"/>
      </rPr>
      <t>4-wöchige</t>
    </r>
    <r>
      <rPr>
        <sz val="10"/>
        <rFont val="Arial"/>
        <family val="2"/>
      </rPr>
      <t xml:space="preserve"> </t>
    </r>
    <r>
      <rPr>
        <sz val="10"/>
        <color theme="1"/>
        <rFont val="Arial"/>
        <family val="2"/>
      </rPr>
      <t>Pflanzenpflege von Hydrokulturen inkl. An- und Abfahrt (entspricht 13 vollen Pflegeturnussen im Jahr) für die Standorte gem. Ziffer 2.1 der LB
(u.a. Sichtkontrolle, Standortkontrolle, Substratkontrolle, Funktionskontrolle des Zubehörs, Bewässerung und Nährstoffversorgung, Düngung bei Bedarf, Blattreinigung/ Blattpflege, Schädlingskontrolle sowie Schädlingsbekämpfung, Form- und Verjüngungsschnitt, Ausputzen/ Aufbinden, kleinere Reparaturen am Gefäß oder des Gefäßinhalts (z.B. Austausch eines defekten Wasserstandsanzeigers), vgl. Ziffer 2.3 der LB)</t>
    </r>
  </si>
  <si>
    <r>
      <rPr>
        <sz val="10"/>
        <color rgb="FF000000"/>
        <rFont val="Arial"/>
        <family val="2"/>
      </rPr>
      <t xml:space="preserve">In die nachfolgenden Tabellen sind die für die Ausführung der unten genannten Leistungen geltenden Preise einzutragen. Eintragungen sind </t>
    </r>
    <r>
      <rPr>
        <u/>
        <sz val="10"/>
        <color rgb="FF000000"/>
        <rFont val="Arial"/>
        <family val="2"/>
      </rPr>
      <t>nur in den blauen Feldern</t>
    </r>
    <r>
      <rPr>
        <sz val="10"/>
        <color rgb="FF000000"/>
        <rFont val="Arial"/>
        <family val="2"/>
      </rPr>
      <t xml:space="preserve"> vorzunehmen.
Die eingetragenen Einzelpreise gelten für die unter Ziffer 2. jeweils ausgewiesene Vertragslaufzeit und verstehen sich in den einzelnen Positionen als Endpreise für die jeweils vollständige Leistung gemäß den Vertragsunterlagen sowie für alle Leistungen, die in den Vertragsunterlagen im Einzelnen nicht aufgeführt sind, jedoch für die vollständige und ordnungsgemäße Leistungserbringung erforderlich sind, vgl. § 8 des Vertrags.
Alle Einzelpreise sind in Euro (€) einzutragen und auf zwei Nachkommastellen kaufmännisch zu runden. Die Umsatzsteuer (USt.) wird mit dem jeweils zum Zeitpunkt der Leistungserbringung gesetzlich gültigen Satz berechnet.
</t>
    </r>
    <r>
      <rPr>
        <b/>
        <sz val="10"/>
        <color rgb="FF000000"/>
        <rFont val="Arial"/>
        <family val="2"/>
      </rPr>
      <t xml:space="preserve">Es sind alle in den Tabellen unter Ziffer 2. aufgeführten (blau markierten) Positionen zu bepreisen. Je Position ist </t>
    </r>
    <r>
      <rPr>
        <b/>
        <u/>
        <sz val="10"/>
        <color rgb="FF000000"/>
        <rFont val="Arial"/>
        <family val="2"/>
      </rPr>
      <t>ein</t>
    </r>
    <r>
      <rPr>
        <b/>
        <sz val="10"/>
        <color rgb="FF000000"/>
        <rFont val="Arial"/>
        <family val="2"/>
      </rPr>
      <t xml:space="preserve"> Preis anzugeben. Insbesondere die Angabe von Preisspannen, das Hinzusetzen, Ändern, Streichen oder Freilassen von Preispositionen</t>
    </r>
    <r>
      <rPr>
        <b/>
        <sz val="10"/>
        <color rgb="FFFF0000"/>
        <rFont val="Arial"/>
        <family val="2"/>
      </rPr>
      <t xml:space="preserve"> </t>
    </r>
    <r>
      <rPr>
        <b/>
        <sz val="10"/>
        <color rgb="FF000000"/>
        <rFont val="Arial"/>
        <family val="2"/>
      </rPr>
      <t xml:space="preserve">kann ggf. zwingend zum Ausschluss des Angebotes führen. Preispositionen, die kostenlos angeboten werden, sind mit "0" (in Worten: Null) zu versehen.
</t>
    </r>
    <r>
      <rPr>
        <sz val="10"/>
        <color rgb="FF000000"/>
        <rFont val="Arial"/>
        <family val="2"/>
      </rPr>
      <t xml:space="preserve">Der aus allen Einzelpreisen zzgl. USt. gebildete Angebotsvergleichspreis abzgl. ggf. angebotenem und wertbarem Skonto wird für die Angebotswertung herangezogen, </t>
    </r>
    <r>
      <rPr>
        <sz val="10"/>
        <color theme="1"/>
        <rFont val="Arial"/>
        <family val="2"/>
      </rPr>
      <t>vgl. Ziffer 10 der Bewerbungsbedingungen (Anhang C der Aufforderung zur Abgabe von Angeboten).</t>
    </r>
    <r>
      <rPr>
        <sz val="10"/>
        <color rgb="FF000000"/>
        <rFont val="Arial"/>
        <family val="2"/>
      </rPr>
      <t xml:space="preserve">
Sofern kein Rabatt oder Skonto angeboten wird, sind die jeweiligen Felder mit "0" (in Worten: Null) zu versehen.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</si>
</sst>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
    <numFmt numFmtId="165" formatCode="#,##0.00\ &quot;€&quot;"/>
  </numFmts>
  <fonts count="24" x14ac:knownFonts="1">
    <font>
      <sz val="10"/>
      <color theme="1"/>
      <name val="Arial"/>
      <family val="2"/>
    </font>
    <font>
      <sz val="10"/>
      <color theme="1"/>
      <name val="Arial"/>
      <family val="2"/>
    </font>
    <font>
      <b/>
      <sz val="10"/>
      <color theme="1"/>
      <name val="Arial"/>
      <family val="2"/>
    </font>
    <font>
      <b/>
      <sz val="18"/>
      <color theme="1"/>
      <name val="Arial"/>
      <family val="2"/>
    </font>
    <font>
      <b/>
      <sz val="12"/>
      <color indexed="8"/>
      <name val="Arial"/>
      <family val="2"/>
    </font>
    <font>
      <sz val="10"/>
      <color indexed="8"/>
      <name val="Arial"/>
      <family val="2"/>
    </font>
    <font>
      <b/>
      <sz val="10"/>
      <color indexed="8"/>
      <name val="Arial"/>
      <family val="2"/>
    </font>
    <font>
      <sz val="10"/>
      <name val="Arial"/>
      <family val="2"/>
    </font>
    <font>
      <b/>
      <sz val="10"/>
      <name val="Arial"/>
      <family val="2"/>
    </font>
    <font>
      <b/>
      <sz val="12"/>
      <color theme="1"/>
      <name val="Arial"/>
      <family val="2"/>
    </font>
    <font>
      <b/>
      <sz val="12"/>
      <name val="Arial"/>
      <family val="2"/>
    </font>
    <font>
      <b/>
      <u/>
      <sz val="12"/>
      <name val="Arial"/>
      <family val="2"/>
    </font>
    <font>
      <i/>
      <sz val="8"/>
      <color rgb="FFFF0000"/>
      <name val="Arial"/>
      <family val="2"/>
    </font>
    <font>
      <sz val="10"/>
      <color rgb="FF0070C0"/>
      <name val="Arial"/>
      <family val="2"/>
    </font>
    <font>
      <b/>
      <sz val="8"/>
      <name val="Arial"/>
      <family val="2"/>
    </font>
    <font>
      <sz val="8"/>
      <color rgb="FF444444"/>
      <name val="Segoe UI"/>
      <family val="2"/>
    </font>
    <font>
      <sz val="10"/>
      <color rgb="FF000000"/>
      <name val="Arial"/>
      <family val="2"/>
    </font>
    <font>
      <u/>
      <sz val="10"/>
      <color rgb="FF000000"/>
      <name val="Arial"/>
      <family val="2"/>
    </font>
    <font>
      <b/>
      <sz val="10"/>
      <color rgb="FF000000"/>
      <name val="Arial"/>
      <family val="2"/>
    </font>
    <font>
      <b/>
      <u/>
      <sz val="10"/>
      <color rgb="FF000000"/>
      <name val="Arial"/>
      <family val="2"/>
    </font>
    <font>
      <b/>
      <sz val="10"/>
      <color rgb="FFFF0000"/>
      <name val="Arial"/>
      <family val="2"/>
    </font>
    <font>
      <b/>
      <u/>
      <sz val="12"/>
      <color theme="1"/>
      <name val="Arial"/>
      <family val="2"/>
    </font>
    <font>
      <b/>
      <u/>
      <sz val="10"/>
      <name val="Arial"/>
      <family val="2"/>
    </font>
    <font>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83">
    <xf numFmtId="0" fontId="0" fillId="0" borderId="0" xfId="0"/>
    <xf numFmtId="164" fontId="6" fillId="3" borderId="5" xfId="1" applyNumberFormat="1" applyFont="1" applyFill="1" applyBorder="1" applyAlignment="1" applyProtection="1">
      <alignment horizontal="center" vertical="center"/>
      <protection locked="0"/>
    </xf>
    <xf numFmtId="0" fontId="6" fillId="3" borderId="7" xfId="1" applyNumberFormat="1" applyFont="1" applyFill="1" applyBorder="1" applyAlignment="1" applyProtection="1">
      <alignment horizontal="center" vertical="center"/>
      <protection locked="0"/>
    </xf>
    <xf numFmtId="165" fontId="0" fillId="3" borderId="20" xfId="0" applyNumberFormat="1" applyFill="1" applyBorder="1" applyAlignment="1" applyProtection="1">
      <alignment horizontal="center" vertical="center"/>
      <protection locked="0"/>
    </xf>
    <xf numFmtId="0" fontId="2" fillId="0" borderId="0" xfId="0" applyFont="1"/>
    <xf numFmtId="0" fontId="3" fillId="0" borderId="0" xfId="0" applyFont="1"/>
    <xf numFmtId="0" fontId="9" fillId="0" borderId="0" xfId="0" applyFont="1" applyAlignment="1">
      <alignment horizontal="right" vertical="center"/>
    </xf>
    <xf numFmtId="0" fontId="9" fillId="0" borderId="0" xfId="0" applyFont="1"/>
    <xf numFmtId="0" fontId="13" fillId="0" borderId="0" xfId="0" applyFont="1" applyAlignment="1">
      <alignment vertical="center" wrapText="1"/>
    </xf>
    <xf numFmtId="0" fontId="0" fillId="0" borderId="0" xfId="0" applyAlignment="1">
      <alignment vertical="center"/>
    </xf>
    <xf numFmtId="0" fontId="12" fillId="0" borderId="0" xfId="0" applyFont="1" applyAlignment="1">
      <alignment horizontal="center" vertical="top" wrapText="1"/>
    </xf>
    <xf numFmtId="0" fontId="9" fillId="0" borderId="0" xfId="0" applyFont="1" applyAlignment="1">
      <alignment vertical="center"/>
    </xf>
    <xf numFmtId="0" fontId="12" fillId="0" borderId="0" xfId="0" applyFont="1" applyAlignment="1">
      <alignment horizontal="center" vertical="top"/>
    </xf>
    <xf numFmtId="0" fontId="12" fillId="0" borderId="16" xfId="0" applyFont="1" applyBorder="1" applyAlignment="1">
      <alignment horizontal="center" vertical="top"/>
    </xf>
    <xf numFmtId="0" fontId="0" fillId="0" borderId="0" xfId="0" applyAlignment="1">
      <alignment horizontal="left" vertical="center"/>
    </xf>
    <xf numFmtId="0" fontId="8" fillId="2" borderId="23" xfId="0" applyFont="1" applyFill="1" applyBorder="1" applyAlignment="1">
      <alignment horizontal="center" vertical="center" wrapText="1"/>
    </xf>
    <xf numFmtId="2" fontId="0" fillId="0" borderId="19" xfId="0" applyNumberFormat="1" applyBorder="1" applyAlignment="1">
      <alignment vertical="center"/>
    </xf>
    <xf numFmtId="0" fontId="0" fillId="0" borderId="20" xfId="0" applyBorder="1" applyAlignment="1">
      <alignment vertical="center" wrapText="1"/>
    </xf>
    <xf numFmtId="0" fontId="7" fillId="0" borderId="20" xfId="0" applyFont="1" applyBorder="1" applyAlignment="1">
      <alignment horizontal="center" vertical="center" wrapText="1"/>
    </xf>
    <xf numFmtId="3" fontId="0" fillId="0" borderId="20" xfId="0" applyNumberFormat="1" applyBorder="1" applyAlignment="1">
      <alignment horizontal="center" vertical="center"/>
    </xf>
    <xf numFmtId="165" fontId="0" fillId="0" borderId="7" xfId="0" applyNumberFormat="1" applyBorder="1" applyAlignment="1">
      <alignment vertical="center"/>
    </xf>
    <xf numFmtId="0" fontId="15" fillId="0" borderId="0" xfId="0" applyFont="1"/>
    <xf numFmtId="2" fontId="0" fillId="0" borderId="0" xfId="0" applyNumberFormat="1" applyAlignment="1">
      <alignment vertical="center"/>
    </xf>
    <xf numFmtId="0" fontId="0" fillId="0" borderId="0" xfId="0" applyAlignment="1">
      <alignment vertical="center" wrapText="1"/>
    </xf>
    <xf numFmtId="0" fontId="7" fillId="0" borderId="0" xfId="0" applyFont="1" applyAlignment="1">
      <alignment vertical="center" wrapText="1"/>
    </xf>
    <xf numFmtId="0" fontId="12" fillId="0" borderId="0" xfId="0" applyFont="1" applyAlignment="1">
      <alignment vertical="top" wrapText="1"/>
    </xf>
    <xf numFmtId="0" fontId="7" fillId="0" borderId="31" xfId="0" applyFont="1" applyBorder="1" applyAlignment="1">
      <alignment horizontal="center" vertical="center" wrapText="1"/>
    </xf>
    <xf numFmtId="0" fontId="7" fillId="0" borderId="0" xfId="0" applyFont="1" applyAlignment="1">
      <alignment horizontal="center" vertical="center" wrapText="1"/>
    </xf>
    <xf numFmtId="0" fontId="4" fillId="0" borderId="0" xfId="0" applyFont="1"/>
    <xf numFmtId="0" fontId="5" fillId="0" borderId="0" xfId="0" applyFont="1" applyAlignment="1">
      <alignment horizontal="left" vertical="center" wrapText="1"/>
    </xf>
    <xf numFmtId="0" fontId="6" fillId="2" borderId="11"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5" fillId="0" borderId="0" xfId="0" applyFont="1" applyAlignment="1">
      <alignment horizontal="left" vertical="center"/>
    </xf>
    <xf numFmtId="0" fontId="6" fillId="4" borderId="0" xfId="1" applyNumberFormat="1" applyFont="1" applyFill="1" applyAlignment="1" applyProtection="1">
      <alignment horizontal="center" vertical="center"/>
    </xf>
    <xf numFmtId="165" fontId="2" fillId="0" borderId="17" xfId="0" applyNumberFormat="1" applyFont="1" applyBorder="1" applyAlignment="1">
      <alignment horizontal="right" vertical="center"/>
    </xf>
    <xf numFmtId="0" fontId="8" fillId="5" borderId="2" xfId="0" applyFont="1" applyFill="1" applyBorder="1" applyAlignment="1">
      <alignment horizontal="left" vertical="center" wrapText="1"/>
    </xf>
    <xf numFmtId="9" fontId="8" fillId="5" borderId="4" xfId="0" applyNumberFormat="1" applyFont="1" applyFill="1" applyBorder="1" applyAlignment="1">
      <alignment horizontal="center" vertical="center"/>
    </xf>
    <xf numFmtId="165" fontId="2" fillId="0" borderId="6" xfId="0" applyNumberFormat="1" applyFont="1" applyBorder="1" applyAlignment="1">
      <alignment horizontal="right" vertical="center"/>
    </xf>
    <xf numFmtId="165" fontId="2" fillId="0" borderId="15" xfId="0" applyNumberFormat="1" applyFont="1" applyBorder="1" applyAlignment="1">
      <alignment horizontal="right" vertical="center"/>
    </xf>
    <xf numFmtId="165" fontId="2" fillId="0" borderId="7" xfId="0" applyNumberFormat="1" applyFont="1" applyBorder="1" applyAlignment="1">
      <alignment vertical="center"/>
    </xf>
    <xf numFmtId="165" fontId="9" fillId="6" borderId="8" xfId="0" applyNumberFormat="1" applyFont="1" applyFill="1" applyBorder="1" applyAlignment="1">
      <alignment vertical="center"/>
    </xf>
    <xf numFmtId="0" fontId="7" fillId="0" borderId="0" xfId="0" applyFont="1" applyAlignment="1">
      <alignment vertical="top" wrapText="1"/>
    </xf>
    <xf numFmtId="0" fontId="8" fillId="2" borderId="17"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3" xfId="0" applyFont="1" applyFill="1" applyBorder="1" applyAlignment="1">
      <alignment horizontal="center" vertical="center" wrapText="1"/>
    </xf>
    <xf numFmtId="16" fontId="21" fillId="0" borderId="16" xfId="0" applyNumberFormat="1" applyFont="1" applyBorder="1" applyAlignment="1">
      <alignment horizontal="left" vertical="center"/>
    </xf>
    <xf numFmtId="0" fontId="2" fillId="2" borderId="25"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3" xfId="0" applyFont="1" applyFill="1" applyBorder="1" applyAlignment="1">
      <alignment horizontal="center" vertical="center"/>
    </xf>
    <xf numFmtId="0" fontId="8"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0" borderId="0" xfId="0" applyFont="1" applyAlignment="1">
      <alignment horizontal="left" vertical="top" wrapText="1"/>
    </xf>
    <xf numFmtId="0" fontId="7" fillId="0" borderId="0" xfId="0" applyFont="1" applyAlignment="1">
      <alignment horizontal="left" vertical="center" wrapText="1"/>
    </xf>
    <xf numFmtId="0" fontId="9" fillId="3" borderId="1"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0" fillId="0" borderId="0" xfId="0" applyAlignment="1">
      <alignment horizontal="left" vertical="top" wrapText="1"/>
    </xf>
    <xf numFmtId="0" fontId="10" fillId="5" borderId="9" xfId="0" applyFont="1" applyFill="1" applyBorder="1" applyAlignment="1">
      <alignment horizontal="left" vertical="center"/>
    </xf>
    <xf numFmtId="0" fontId="10" fillId="5" borderId="10" xfId="0" applyFont="1" applyFill="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21" xfId="0" applyFont="1" applyBorder="1" applyAlignment="1">
      <alignment horizontal="left" vertical="center"/>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16" xfId="0" applyFont="1" applyBorder="1" applyAlignment="1">
      <alignment horizontal="center" vertical="top"/>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 fillId="5" borderId="13" xfId="0" applyFont="1" applyFill="1" applyBorder="1" applyAlignment="1">
      <alignment horizontal="left" vertical="center"/>
    </xf>
    <xf numFmtId="0" fontId="2" fillId="5" borderId="14" xfId="0" applyFont="1" applyFill="1" applyBorder="1" applyAlignment="1">
      <alignment horizontal="left" vertical="center"/>
    </xf>
    <xf numFmtId="0" fontId="8" fillId="5" borderId="18" xfId="0" applyFont="1" applyFill="1" applyBorder="1" applyAlignment="1">
      <alignment horizontal="left" vertical="center"/>
    </xf>
    <xf numFmtId="0" fontId="8" fillId="5" borderId="2" xfId="0" applyFont="1" applyFill="1" applyBorder="1" applyAlignment="1">
      <alignment horizontal="left" vertical="center"/>
    </xf>
    <xf numFmtId="0" fontId="8" fillId="5" borderId="18"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12" xfId="0" applyFont="1" applyFill="1" applyBorder="1" applyAlignment="1">
      <alignment horizontal="left" vertical="center"/>
    </xf>
    <xf numFmtId="0" fontId="8" fillId="5" borderId="11" xfId="0" applyFont="1" applyFill="1" applyBorder="1" applyAlignment="1">
      <alignment horizontal="left" vertical="center"/>
    </xf>
    <xf numFmtId="0" fontId="5" fillId="0" borderId="0" xfId="0" applyFont="1" applyAlignment="1">
      <alignment horizontal="left" vertical="center" wrapText="1"/>
    </xf>
    <xf numFmtId="0" fontId="16" fillId="0" borderId="0" xfId="0" applyFont="1" applyAlignment="1">
      <alignment horizontal="left" vertical="top" wrapText="1"/>
    </xf>
    <xf numFmtId="0" fontId="5" fillId="0" borderId="0" xfId="0" applyFont="1" applyAlignment="1">
      <alignment horizontal="left" vertical="top" wrapText="1"/>
    </xf>
  </cellXfs>
  <cellStyles count="3">
    <cellStyle name="Standard" xfId="0" builtinId="0"/>
    <cellStyle name="Währung" xfId="1" builtinId="4"/>
    <cellStyle name="Währung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4"/>
  <sheetViews>
    <sheetView showGridLines="0" tabSelected="1" zoomScale="90" zoomScaleNormal="90" workbookViewId="0">
      <selection activeCell="I23" sqref="I23"/>
    </sheetView>
  </sheetViews>
  <sheetFormatPr baseColWidth="10" defaultColWidth="11.453125" defaultRowHeight="12.5" outlineLevelRow="1" x14ac:dyDescent="0.25"/>
  <cols>
    <col min="1" max="1" width="3.54296875" customWidth="1"/>
    <col min="2" max="2" width="5.54296875" customWidth="1"/>
    <col min="3" max="3" width="70.453125" customWidth="1"/>
    <col min="4" max="4" width="22.08984375" customWidth="1"/>
    <col min="5" max="5" width="27" customWidth="1"/>
    <col min="6" max="6" width="19.81640625" customWidth="1"/>
    <col min="7" max="7" width="20.453125" customWidth="1"/>
    <col min="8" max="8" width="23.90625" customWidth="1"/>
    <col min="9" max="9" width="34.453125" customWidth="1"/>
  </cols>
  <sheetData>
    <row r="1" spans="2:10" ht="13" x14ac:dyDescent="0.3">
      <c r="B1" s="4" t="s">
        <v>0</v>
      </c>
    </row>
    <row r="2" spans="2:10" ht="23" x14ac:dyDescent="0.5">
      <c r="B2" s="5" t="s">
        <v>1</v>
      </c>
      <c r="E2" s="6" t="s">
        <v>2</v>
      </c>
      <c r="F2" s="6"/>
      <c r="G2" s="57"/>
      <c r="H2" s="58"/>
    </row>
    <row r="3" spans="2:10" ht="12.65" customHeight="1" x14ac:dyDescent="0.5">
      <c r="B3" s="5"/>
    </row>
    <row r="4" spans="2:10" ht="15.5" x14ac:dyDescent="0.35">
      <c r="B4" s="7" t="s">
        <v>3</v>
      </c>
    </row>
    <row r="5" spans="2:10" ht="176" customHeight="1" outlineLevel="1" x14ac:dyDescent="0.25">
      <c r="B5" s="56" t="s">
        <v>44</v>
      </c>
      <c r="C5" s="56"/>
      <c r="D5" s="56"/>
      <c r="E5" s="56"/>
      <c r="F5" s="56"/>
      <c r="G5" s="56"/>
      <c r="H5" s="56"/>
      <c r="I5" s="8"/>
    </row>
    <row r="6" spans="2:10" ht="80.150000000000006" customHeight="1" outlineLevel="1" x14ac:dyDescent="0.25">
      <c r="B6" s="59" t="s">
        <v>42</v>
      </c>
      <c r="C6" s="59"/>
      <c r="D6" s="59"/>
      <c r="E6" s="59"/>
      <c r="F6" s="59"/>
      <c r="G6" s="59"/>
      <c r="H6" s="59"/>
      <c r="I6" s="8"/>
    </row>
    <row r="7" spans="2:10" ht="9.65" customHeight="1" x14ac:dyDescent="0.25">
      <c r="B7" s="9"/>
      <c r="E7" s="65"/>
      <c r="F7" s="10"/>
      <c r="G7" s="65"/>
    </row>
    <row r="8" spans="2:10" ht="22.4" customHeight="1" x14ac:dyDescent="0.25">
      <c r="B8" s="11" t="s">
        <v>4</v>
      </c>
      <c r="E8" s="66"/>
      <c r="F8" s="12"/>
      <c r="G8" s="66"/>
    </row>
    <row r="9" spans="2:10" ht="22.4" customHeight="1" x14ac:dyDescent="0.25">
      <c r="B9" s="11"/>
      <c r="E9" s="66"/>
      <c r="F9" s="12"/>
      <c r="G9" s="66"/>
    </row>
    <row r="10" spans="2:10" ht="19.5" customHeight="1" thickBot="1" x14ac:dyDescent="0.3">
      <c r="B10" s="46" t="s">
        <v>20</v>
      </c>
      <c r="C10" s="46"/>
      <c r="D10" s="46"/>
      <c r="E10" s="67"/>
      <c r="F10" s="13"/>
      <c r="G10" s="67"/>
    </row>
    <row r="11" spans="2:10" s="14" customFormat="1" ht="49.5" customHeight="1" x14ac:dyDescent="0.25">
      <c r="B11" s="47" t="s">
        <v>5</v>
      </c>
      <c r="C11" s="49" t="s">
        <v>6</v>
      </c>
      <c r="D11" s="44" t="s">
        <v>7</v>
      </c>
      <c r="E11" s="44" t="s">
        <v>22</v>
      </c>
      <c r="F11" s="51" t="s">
        <v>23</v>
      </c>
      <c r="G11" s="52"/>
      <c r="H11" s="42" t="s">
        <v>24</v>
      </c>
    </row>
    <row r="12" spans="2:10" s="14" customFormat="1" ht="64" customHeight="1" x14ac:dyDescent="0.25">
      <c r="B12" s="48"/>
      <c r="C12" s="50"/>
      <c r="D12" s="45"/>
      <c r="E12" s="45"/>
      <c r="F12" s="15" t="s">
        <v>30</v>
      </c>
      <c r="G12" s="15" t="s">
        <v>31</v>
      </c>
      <c r="H12" s="43"/>
    </row>
    <row r="13" spans="2:10" ht="142.5" customHeight="1" thickBot="1" x14ac:dyDescent="0.35">
      <c r="B13" s="16" t="s">
        <v>9</v>
      </c>
      <c r="C13" s="17" t="s">
        <v>43</v>
      </c>
      <c r="D13" s="18" t="s">
        <v>21</v>
      </c>
      <c r="E13" s="19">
        <v>2124</v>
      </c>
      <c r="F13" s="3"/>
      <c r="G13" s="3"/>
      <c r="H13" s="20">
        <f>(E13*ROUND(F13,2)*26)+(E13*ROUND(G13,2)*26)</f>
        <v>0</v>
      </c>
      <c r="I13" s="14"/>
      <c r="J13" s="21"/>
    </row>
    <row r="14" spans="2:10" ht="13" x14ac:dyDescent="0.3">
      <c r="B14" s="22"/>
      <c r="C14" s="23"/>
      <c r="D14" s="24"/>
      <c r="E14" s="14"/>
      <c r="F14" s="14"/>
      <c r="G14" s="14"/>
      <c r="H14" s="14"/>
      <c r="J14" s="21"/>
    </row>
    <row r="15" spans="2:10" ht="21.5" customHeight="1" thickBot="1" x14ac:dyDescent="0.3">
      <c r="B15" s="46" t="s">
        <v>25</v>
      </c>
      <c r="C15" s="46"/>
      <c r="D15" s="46"/>
      <c r="E15" s="14"/>
      <c r="F15" s="14"/>
      <c r="G15" s="14"/>
      <c r="H15" s="14"/>
      <c r="I15" s="25"/>
    </row>
    <row r="16" spans="2:10" ht="49.5" customHeight="1" x14ac:dyDescent="0.25">
      <c r="B16" s="47" t="s">
        <v>5</v>
      </c>
      <c r="C16" s="49" t="s">
        <v>6</v>
      </c>
      <c r="D16" s="44" t="s">
        <v>7</v>
      </c>
      <c r="E16" s="53" t="s">
        <v>40</v>
      </c>
      <c r="F16" s="51" t="s">
        <v>32</v>
      </c>
      <c r="G16" s="52"/>
      <c r="H16" s="42" t="s">
        <v>27</v>
      </c>
      <c r="I16" s="25"/>
    </row>
    <row r="17" spans="2:9" ht="53.5" customHeight="1" x14ac:dyDescent="0.25">
      <c r="B17" s="48"/>
      <c r="C17" s="50"/>
      <c r="D17" s="45"/>
      <c r="E17" s="54"/>
      <c r="F17" s="15" t="s">
        <v>30</v>
      </c>
      <c r="G17" s="15" t="s">
        <v>31</v>
      </c>
      <c r="H17" s="43"/>
      <c r="I17" s="14"/>
    </row>
    <row r="18" spans="2:9" ht="159.5" customHeight="1" thickBot="1" x14ac:dyDescent="0.3">
      <c r="B18" s="16" t="s">
        <v>10</v>
      </c>
      <c r="C18" s="17" t="s">
        <v>38</v>
      </c>
      <c r="D18" s="18" t="s">
        <v>26</v>
      </c>
      <c r="E18" s="26" t="s">
        <v>39</v>
      </c>
      <c r="F18" s="3"/>
      <c r="G18" s="3"/>
      <c r="H18" s="20">
        <f>(ROUND(F18,2)*24)+(ROUND(G18,2)*24)</f>
        <v>0</v>
      </c>
      <c r="I18" s="25"/>
    </row>
    <row r="19" spans="2:9" x14ac:dyDescent="0.25">
      <c r="B19" s="22"/>
      <c r="C19" s="23"/>
      <c r="D19" s="27"/>
      <c r="E19" s="27"/>
      <c r="F19" s="27"/>
      <c r="G19" s="27"/>
      <c r="H19" s="27"/>
      <c r="I19" s="25"/>
    </row>
    <row r="20" spans="2:9" ht="26.4" customHeight="1" thickBot="1" x14ac:dyDescent="0.3">
      <c r="B20" s="46" t="s">
        <v>29</v>
      </c>
      <c r="C20" s="46"/>
      <c r="D20" s="46"/>
      <c r="E20" s="46"/>
      <c r="F20" s="27"/>
      <c r="G20" s="27"/>
      <c r="H20" s="27"/>
      <c r="I20" s="25"/>
    </row>
    <row r="21" spans="2:9" ht="39.5" customHeight="1" x14ac:dyDescent="0.25">
      <c r="B21" s="47" t="s">
        <v>5</v>
      </c>
      <c r="C21" s="49" t="s">
        <v>6</v>
      </c>
      <c r="D21" s="44" t="s">
        <v>7</v>
      </c>
      <c r="E21" s="44" t="s">
        <v>34</v>
      </c>
      <c r="F21" s="51" t="s">
        <v>8</v>
      </c>
      <c r="G21" s="52"/>
      <c r="H21" s="42" t="s">
        <v>24</v>
      </c>
      <c r="I21" s="25"/>
    </row>
    <row r="22" spans="2:9" ht="44" customHeight="1" x14ac:dyDescent="0.25">
      <c r="B22" s="48"/>
      <c r="C22" s="50"/>
      <c r="D22" s="45"/>
      <c r="E22" s="45"/>
      <c r="F22" s="15" t="s">
        <v>30</v>
      </c>
      <c r="G22" s="15" t="s">
        <v>31</v>
      </c>
      <c r="H22" s="43"/>
      <c r="I22" s="25"/>
    </row>
    <row r="23" spans="2:9" ht="163" customHeight="1" thickBot="1" x14ac:dyDescent="0.3">
      <c r="B23" s="16" t="s">
        <v>28</v>
      </c>
      <c r="C23" s="17" t="s">
        <v>41</v>
      </c>
      <c r="D23" s="18" t="s">
        <v>33</v>
      </c>
      <c r="E23" s="18">
        <v>30</v>
      </c>
      <c r="F23" s="3"/>
      <c r="G23" s="3"/>
      <c r="H23" s="20">
        <f>(($E$23/2)*ROUND($F$23,2))+(($E$23/2)*ROUND($G$23,2))</f>
        <v>0</v>
      </c>
      <c r="I23" s="8"/>
    </row>
    <row r="24" spans="2:9" ht="15.5" x14ac:dyDescent="0.25">
      <c r="B24" s="11"/>
      <c r="H24" s="9"/>
    </row>
    <row r="25" spans="2:9" ht="15.5" x14ac:dyDescent="0.25">
      <c r="B25" s="11"/>
      <c r="H25" s="9"/>
    </row>
    <row r="26" spans="2:9" ht="15.5" x14ac:dyDescent="0.35">
      <c r="B26" s="28" t="s">
        <v>11</v>
      </c>
      <c r="H26" s="9"/>
    </row>
    <row r="27" spans="2:9" ht="6.65" customHeight="1" x14ac:dyDescent="0.25">
      <c r="B27" s="11"/>
      <c r="H27" s="9"/>
    </row>
    <row r="28" spans="2:9" ht="28.4" customHeight="1" x14ac:dyDescent="0.25">
      <c r="B28" s="81" t="s">
        <v>12</v>
      </c>
      <c r="C28" s="82"/>
      <c r="D28" s="82"/>
      <c r="E28" s="82"/>
      <c r="F28" s="82"/>
      <c r="G28" s="82"/>
      <c r="H28" s="82"/>
    </row>
    <row r="29" spans="2:9" ht="5.4" customHeight="1" thickBot="1" x14ac:dyDescent="0.3">
      <c r="B29" s="29"/>
      <c r="C29" s="29"/>
      <c r="D29" s="29"/>
      <c r="E29" s="29"/>
      <c r="F29" s="29"/>
      <c r="G29" s="29"/>
    </row>
    <row r="30" spans="2:9" ht="18.649999999999999" customHeight="1" x14ac:dyDescent="0.25">
      <c r="B30" s="70" t="s">
        <v>13</v>
      </c>
      <c r="C30" s="71"/>
      <c r="D30" s="71"/>
      <c r="E30" s="71"/>
      <c r="F30" s="30"/>
      <c r="G30" s="1"/>
    </row>
    <row r="31" spans="2:9" ht="18.649999999999999" customHeight="1" thickBot="1" x14ac:dyDescent="0.3">
      <c r="B31" s="68" t="s">
        <v>14</v>
      </c>
      <c r="C31" s="69"/>
      <c r="D31" s="69"/>
      <c r="E31" s="69"/>
      <c r="F31" s="31"/>
      <c r="G31" s="2"/>
    </row>
    <row r="32" spans="2:9" ht="5.4" customHeight="1" x14ac:dyDescent="0.25">
      <c r="B32" s="29"/>
      <c r="C32" s="32"/>
      <c r="D32" s="32"/>
      <c r="E32" s="32"/>
      <c r="F32" s="32"/>
      <c r="G32" s="33"/>
    </row>
    <row r="33" spans="2:11" ht="13.4" customHeight="1" x14ac:dyDescent="0.25">
      <c r="B33" s="80" t="s">
        <v>15</v>
      </c>
      <c r="C33" s="80"/>
      <c r="D33" s="80"/>
      <c r="E33" s="80"/>
      <c r="F33" s="80"/>
      <c r="G33" s="80"/>
      <c r="H33" s="80"/>
    </row>
    <row r="34" spans="2:11" x14ac:dyDescent="0.25">
      <c r="B34" s="29"/>
      <c r="C34" s="29"/>
      <c r="D34" s="29"/>
      <c r="E34" s="29"/>
      <c r="F34" s="29"/>
      <c r="G34" s="29"/>
      <c r="H34" s="29"/>
    </row>
    <row r="35" spans="2:11" ht="15.5" x14ac:dyDescent="0.35">
      <c r="B35" s="28" t="s">
        <v>16</v>
      </c>
      <c r="C35" s="29"/>
      <c r="D35" s="29"/>
      <c r="E35" s="29"/>
      <c r="F35" s="29"/>
      <c r="G35" s="29"/>
      <c r="H35" s="29"/>
    </row>
    <row r="36" spans="2:11" ht="12.65" customHeight="1" thickBot="1" x14ac:dyDescent="0.3">
      <c r="B36" s="11"/>
      <c r="H36" s="9"/>
    </row>
    <row r="37" spans="2:11" ht="27" customHeight="1" x14ac:dyDescent="0.25">
      <c r="B37" s="78" t="s">
        <v>35</v>
      </c>
      <c r="C37" s="79"/>
      <c r="D37" s="79"/>
      <c r="E37" s="79"/>
      <c r="F37" s="79"/>
      <c r="G37" s="79"/>
      <c r="H37" s="34">
        <f>ROUND(H13+H18+H23,2)</f>
        <v>0</v>
      </c>
    </row>
    <row r="38" spans="2:11" ht="27" customHeight="1" x14ac:dyDescent="0.25">
      <c r="B38" s="76" t="s">
        <v>17</v>
      </c>
      <c r="C38" s="77"/>
      <c r="D38" s="77"/>
      <c r="E38" s="77"/>
      <c r="F38" s="35"/>
      <c r="G38" s="36">
        <v>0.19</v>
      </c>
      <c r="H38" s="37">
        <f>ROUND(H37*G38,2)</f>
        <v>0</v>
      </c>
    </row>
    <row r="39" spans="2:11" ht="27" customHeight="1" x14ac:dyDescent="0.25">
      <c r="B39" s="74" t="s">
        <v>36</v>
      </c>
      <c r="C39" s="75"/>
      <c r="D39" s="75"/>
      <c r="E39" s="75"/>
      <c r="F39" s="75"/>
      <c r="G39" s="75"/>
      <c r="H39" s="38">
        <f>ROUND(H37+H38,2)</f>
        <v>0</v>
      </c>
    </row>
    <row r="40" spans="2:11" ht="23.4" customHeight="1" thickBot="1" x14ac:dyDescent="0.3">
      <c r="B40" s="72" t="s">
        <v>18</v>
      </c>
      <c r="C40" s="73"/>
      <c r="D40" s="73"/>
      <c r="E40" s="73"/>
      <c r="F40" s="73"/>
      <c r="G40" s="73"/>
      <c r="H40" s="39">
        <f>ROUND((H37+H38)*G30,2)</f>
        <v>0</v>
      </c>
    </row>
    <row r="41" spans="2:11" ht="10.4" customHeight="1" thickBot="1" x14ac:dyDescent="0.3">
      <c r="B41" s="62"/>
      <c r="C41" s="63"/>
      <c r="D41" s="63"/>
      <c r="E41" s="63"/>
      <c r="F41" s="63"/>
      <c r="G41" s="63"/>
      <c r="H41" s="64"/>
    </row>
    <row r="42" spans="2:11" ht="23.15" customHeight="1" thickBot="1" x14ac:dyDescent="0.3">
      <c r="B42" s="60" t="s">
        <v>37</v>
      </c>
      <c r="C42" s="61"/>
      <c r="D42" s="61"/>
      <c r="E42" s="61"/>
      <c r="F42" s="61"/>
      <c r="G42" s="61"/>
      <c r="H42" s="40">
        <f>ROUND(H39-H40,2)</f>
        <v>0</v>
      </c>
    </row>
    <row r="43" spans="2:11" ht="15.5" x14ac:dyDescent="0.25">
      <c r="B43" s="11"/>
    </row>
    <row r="44" spans="2:11" ht="35.9" customHeight="1" x14ac:dyDescent="0.25">
      <c r="B44" s="55" t="s">
        <v>19</v>
      </c>
      <c r="C44" s="55"/>
      <c r="D44" s="55"/>
      <c r="E44" s="55"/>
      <c r="F44" s="55"/>
      <c r="G44" s="55"/>
      <c r="H44" s="55"/>
      <c r="I44" s="41"/>
      <c r="J44" s="41"/>
      <c r="K44" s="41"/>
    </row>
  </sheetData>
  <sheetProtection algorithmName="SHA-512" hashValue="6VLC1d9XWH7iOVr4u6gy8SbpjxenPd7jnF8fzr9SkYQMOC1I+BmvWa5JjIhfva9L+7t7jrczEkRakgHQSMO6Dw==" saltValue="pOblk3IuIzM11v1A+QtNQw==" spinCount="100000" sheet="1" objects="1" scenarios="1"/>
  <mergeCells count="37">
    <mergeCell ref="B44:H44"/>
    <mergeCell ref="B5:H5"/>
    <mergeCell ref="G2:H2"/>
    <mergeCell ref="B6:H6"/>
    <mergeCell ref="B42:G42"/>
    <mergeCell ref="B41:H41"/>
    <mergeCell ref="G7:G10"/>
    <mergeCell ref="E7:E10"/>
    <mergeCell ref="B31:E31"/>
    <mergeCell ref="B30:E30"/>
    <mergeCell ref="B40:G40"/>
    <mergeCell ref="B39:G39"/>
    <mergeCell ref="B38:E38"/>
    <mergeCell ref="B37:G37"/>
    <mergeCell ref="B33:H33"/>
    <mergeCell ref="B28:H28"/>
    <mergeCell ref="B10:D10"/>
    <mergeCell ref="H11:H12"/>
    <mergeCell ref="B20:E20"/>
    <mergeCell ref="B16:B17"/>
    <mergeCell ref="C16:C17"/>
    <mergeCell ref="F16:G16"/>
    <mergeCell ref="B11:B12"/>
    <mergeCell ref="C11:C12"/>
    <mergeCell ref="D11:D12"/>
    <mergeCell ref="E11:E12"/>
    <mergeCell ref="F11:G11"/>
    <mergeCell ref="D16:D17"/>
    <mergeCell ref="E16:E17"/>
    <mergeCell ref="H21:H22"/>
    <mergeCell ref="D21:D22"/>
    <mergeCell ref="E21:E22"/>
    <mergeCell ref="H16:H17"/>
    <mergeCell ref="B15:D15"/>
    <mergeCell ref="B21:B22"/>
    <mergeCell ref="C21:C22"/>
    <mergeCell ref="F21:G21"/>
  </mergeCells>
  <dataValidations count="1">
    <dataValidation type="custom" allowBlank="1" showInputMessage="1" showErrorMessage="1" errorTitle="Achtung" error="Skontofristen unter 14 Tagen können nicht berücksichtigt werden." sqref="G31" xr:uid="{00000000-0002-0000-0000-000000000000}">
      <formula1>G31&gt;13.9</formula1>
    </dataValidation>
  </dataValidations>
  <pageMargins left="0.59055118110236227" right="0.39370078740157483" top="0.59055118110236227" bottom="0.39370078740157483" header="0.31496062992125984" footer="0.31496062992125984"/>
  <pageSetup paperSize="9" scale="48" orientation="portrait" r:id="rId1"/>
  <headerFoot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gv_Phase xmlns="f18553e4-0ef6-4dd1-9e08-53b2286d7b98">2 Vorbereitung Vergabeverfahren</Vgv_Phase>
    <Vgv_Thema xmlns="09625200-75E3-43D8-86D2-15590BAB3F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rojektbibliothek Dokument" ma:contentTypeID="0x010100E65520829C044D71A30CF51927CFE119009C5491566C10D143B4E363528CD21CF5" ma:contentTypeVersion="0" ma:contentTypeDescription="" ma:contentTypeScope="" ma:versionID="4a2d61afec3f563d21ede3fb23f14925">
  <xsd:schema xmlns:xsd="http://www.w3.org/2001/XMLSchema" xmlns:xs="http://www.w3.org/2001/XMLSchema" xmlns:p="http://schemas.microsoft.com/office/2006/metadata/properties" xmlns:ns2="f18553e4-0ef6-4dd1-9e08-53b2286d7b98" xmlns:ns3="09625200-75E3-43D8-86D2-15590BAB3F46" targetNamespace="http://schemas.microsoft.com/office/2006/metadata/properties" ma:root="true" ma:fieldsID="81682a8ca21810c89a196615d51041d8" ns2:_="" ns3:_="">
    <xsd:import namespace="f18553e4-0ef6-4dd1-9e08-53b2286d7b98"/>
    <xsd:import namespace="09625200-75E3-43D8-86D2-15590BAB3F46"/>
    <xsd:element name="properties">
      <xsd:complexType>
        <xsd:sequence>
          <xsd:element name="documentManagement">
            <xsd:complexType>
              <xsd:all>
                <xsd:element ref="ns2:Vgv_Phase" minOccurs="0"/>
                <xsd:element ref="ns3:Vgv_The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8553e4-0ef6-4dd1-9e08-53b2286d7b98" elementFormDefault="qualified">
    <xsd:import namespace="http://schemas.microsoft.com/office/2006/documentManagement/types"/>
    <xsd:import namespace="http://schemas.microsoft.com/office/infopath/2007/PartnerControls"/>
    <xsd:element name="Vgv_Phase" ma:index="8" nillable="true" ma:displayName="Phase" ma:format="Dropdown" ma:internalName="Vgv_Phase">
      <xsd:simpleType>
        <xsd:restriction base="dms:Choice">
          <xsd:enumeration value="1 Markterkundung"/>
          <xsd:enumeration value="2 Vorbereitung Vergabeverfahren"/>
          <xsd:enumeration value="3 Marktansprache"/>
          <xsd:enumeration value="4 Wertung + Zuschlag"/>
        </xsd:restriction>
      </xsd:simpleType>
    </xsd:element>
  </xsd:schema>
  <xsd:schema xmlns:xsd="http://www.w3.org/2001/XMLSchema" xmlns:xs="http://www.w3.org/2001/XMLSchema" xmlns:dms="http://schemas.microsoft.com/office/2006/documentManagement/types" xmlns:pc="http://schemas.microsoft.com/office/infopath/2007/PartnerControls" targetNamespace="09625200-75E3-43D8-86D2-15590BAB3F46" elementFormDefault="qualified">
    <xsd:import namespace="http://schemas.microsoft.com/office/2006/documentManagement/types"/>
    <xsd:import namespace="http://schemas.microsoft.com/office/infopath/2007/PartnerControls"/>
    <xsd:element name="Vgv_Thema" ma:index="9" nillable="true" ma:displayName="Thema" ma:format="Dropdown" ma:internalName="Thema">
      <xsd:simpleType>
        <xsd:restriction base="dms:Choic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DB2953-2D5D-418D-A6F9-CF3792A627D1}">
  <ds:schemaRefs>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purl.org/dc/elements/1.1/"/>
    <ds:schemaRef ds:uri="http://purl.org/dc/terms/"/>
    <ds:schemaRef ds:uri="f18553e4-0ef6-4dd1-9e08-53b2286d7b98"/>
    <ds:schemaRef ds:uri="09625200-75E3-43D8-86D2-15590BAB3F4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B427E76-E962-4888-A7EA-9D30340451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8553e4-0ef6-4dd1-9e08-53b2286d7b98"/>
    <ds:schemaRef ds:uri="09625200-75E3-43D8-86D2-15590BAB3F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5F9059-7788-4104-BBB5-116C6025D250}">
  <ds:schemaRefs>
    <ds:schemaRef ds:uri="http://schemas.microsoft.com/sharepoint/v3/contenttype/forms"/>
  </ds:schemaRefs>
</ds:datastoreItem>
</file>

<file path=docMetadata/LabelInfo.xml><?xml version="1.0" encoding="utf-8"?>
<clbl:labelList xmlns:clbl="http://schemas.microsoft.com/office/2020/mipLabelMetadata">
  <clbl:label id="{a48f69af-3265-4c12-b1e3-f63a8696e71d}" enabled="1" method="Privileged" siteId="{777634b8-6549-48dd-89f9-71c677fea24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A1 - Preisblatt</vt:lpstr>
      <vt:lpstr>'A1 - Preisblatt'!Druckbereich</vt:lpstr>
    </vt:vector>
  </TitlesOfParts>
  <Manager/>
  <Company>Techniker Krankenkasse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Techniker Krankenkasse</dc:creator>
  <cp:keywords/>
  <dc:description/>
  <cp:lastModifiedBy>Kobs, Kristina</cp:lastModifiedBy>
  <cp:revision/>
  <cp:lastPrinted>2026-08-05T09:42:38Z</cp:lastPrinted>
  <dcterms:created xsi:type="dcterms:W3CDTF">2019-07-08T11:50:26Z</dcterms:created>
  <dcterms:modified xsi:type="dcterms:W3CDTF">2026-09-24T10:19:11Z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0x010100E65520829C044D71A30CF51927CFE119009C5491566C10D143B4E363528CD21CF5</vt:lpwstr>
  </property>
  <property fmtid="{D5CDD505-2E9C-101B-9397-08002B2CF9AE}" pid="3" name="TaxKeyword">
    <vt:lpwstr/>
  </property>
  <property fmtid="{D5CDD505-2E9C-101B-9397-08002B2CF9AE}" pid="4" name="TK-Kategorie">
    <vt:lpwstr>75;#02_Vergabeunterlagen|404cba32-b76a-45f6-bd10-0762cd06b5d1</vt:lpwstr>
  </property>
  <property fmtid="{D5CDD505-2E9C-101B-9397-08002B2CF9AE}" pid="5" name="TK-Thema">
    <vt:lpwstr/>
  </property>
  <property fmtid="{D5CDD505-2E9C-101B-9397-08002B2CF9AE}" pid="6" name="TK-Unterthema">
    <vt:lpwstr/>
  </property>
  <property fmtid="{D5CDD505-2E9C-101B-9397-08002B2CF9AE}" pid="7" name="MSIP_Label_a48f69af-3265-4c12-b1e3-f63a8696e71d_Enabled">
    <vt:lpwstr>true</vt:lpwstr>
  </property>
  <property fmtid="{D5CDD505-2E9C-101B-9397-08002B2CF9AE}" pid="8" name="MSIP_Label_a48f69af-3265-4c12-b1e3-f63a8696e71d_SetDate">
    <vt:lpwstr>2023-07-06T09:36:30Z</vt:lpwstr>
  </property>
  <property fmtid="{D5CDD505-2E9C-101B-9397-08002B2CF9AE}" pid="9" name="MSIP_Label_a48f69af-3265-4c12-b1e3-f63a8696e71d_Method">
    <vt:lpwstr>Privileged</vt:lpwstr>
  </property>
  <property fmtid="{D5CDD505-2E9C-101B-9397-08002B2CF9AE}" pid="10" name="MSIP_Label_a48f69af-3265-4c12-b1e3-f63a8696e71d_Name">
    <vt:lpwstr>Nur für den Dienstgebrauch</vt:lpwstr>
  </property>
  <property fmtid="{D5CDD505-2E9C-101B-9397-08002B2CF9AE}" pid="11" name="MSIP_Label_a48f69af-3265-4c12-b1e3-f63a8696e71d_SiteId">
    <vt:lpwstr>777634b8-6549-48dd-89f9-71c677fea243</vt:lpwstr>
  </property>
  <property fmtid="{D5CDD505-2E9C-101B-9397-08002B2CF9AE}" pid="12" name="MSIP_Label_a48f69af-3265-4c12-b1e3-f63a8696e71d_ActionId">
    <vt:lpwstr>54b9de7f-de50-49d6-aceb-5b7dd03ea901</vt:lpwstr>
  </property>
  <property fmtid="{D5CDD505-2E9C-101B-9397-08002B2CF9AE}" pid="13" name="MSIP_Label_a48f69af-3265-4c12-b1e3-f63a8696e71d_ContentBits">
    <vt:lpwstr>0</vt:lpwstr>
  </property>
  <property fmtid="{D5CDD505-2E9C-101B-9397-08002B2CF9AE}" pid="14" name="Kategorie">
    <vt:lpwstr>8;#Vergabeunterlagen|a0e03506-1542-47f6-a34b-54aeef80ff37</vt:lpwstr>
  </property>
  <property fmtid="{D5CDD505-2E9C-101B-9397-08002B2CF9AE}" pid="15" name="Thema">
    <vt:lpwstr>51;#Vergabeunterlagen|d2305694-ed83-483e-b305-bffc079f7bf1</vt:lpwstr>
  </property>
</Properties>
</file>